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 Murphy\Documents\QC\9_How Far Can Your Mean Shift\"/>
    </mc:Choice>
  </mc:AlternateContent>
  <bookViews>
    <workbookView xWindow="240" yWindow="255" windowWidth="20115" windowHeight="736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23" i="1" l="1"/>
  <c r="K23" i="1" s="1"/>
  <c r="I22" i="1"/>
  <c r="K22" i="1" s="1"/>
  <c r="I21" i="1"/>
  <c r="K21" i="1" s="1"/>
  <c r="I20" i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K7" i="1" s="1"/>
  <c r="I6" i="1"/>
  <c r="K6" i="1" s="1"/>
  <c r="I5" i="1"/>
  <c r="K5" i="1" s="1"/>
  <c r="I4" i="1"/>
  <c r="K4" i="1" s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<sst xmlns="http://schemas.openxmlformats.org/spreadsheetml/2006/main" count="74" uniqueCount="31">
  <si>
    <t>Instrument</t>
  </si>
  <si>
    <t>Analyte</t>
  </si>
  <si>
    <t>QC Material</t>
  </si>
  <si>
    <t>Mean</t>
  </si>
  <si>
    <t>SD</t>
  </si>
  <si>
    <t>Target Value</t>
  </si>
  <si>
    <t>ALT</t>
  </si>
  <si>
    <t>AST</t>
  </si>
  <si>
    <t>Bili-Total</t>
  </si>
  <si>
    <t>Calcium</t>
  </si>
  <si>
    <t>CK</t>
  </si>
  <si>
    <t>Creatinine</t>
  </si>
  <si>
    <t>Glucose</t>
  </si>
  <si>
    <t>Sodium</t>
  </si>
  <si>
    <t>TP</t>
  </si>
  <si>
    <t>Potassium</t>
  </si>
  <si>
    <t>XYZ Analyzer</t>
  </si>
  <si>
    <t>TE (in units)</t>
  </si>
  <si>
    <t>Units</t>
  </si>
  <si>
    <t>U/L</t>
  </si>
  <si>
    <t>umol/L</t>
  </si>
  <si>
    <t>mmol/L</t>
  </si>
  <si>
    <t>g/L</t>
  </si>
  <si>
    <t>June 20XX SEc</t>
  </si>
  <si>
    <t>May 20XX SEc</t>
  </si>
  <si>
    <t>Level 1</t>
  </si>
  <si>
    <t>Level 3</t>
  </si>
  <si>
    <t>SEc Monthly Review Log</t>
  </si>
  <si>
    <r>
      <t>TE</t>
    </r>
    <r>
      <rPr>
        <b/>
        <vertAlign val="subscript"/>
        <sz val="11"/>
        <color theme="1"/>
        <rFont val="Calibri"/>
        <family val="2"/>
        <scheme val="minor"/>
      </rPr>
      <t xml:space="preserve">A </t>
    </r>
    <r>
      <rPr>
        <b/>
        <sz val="11"/>
        <color theme="1"/>
        <rFont val="Calibri"/>
        <family val="2"/>
        <scheme val="minor"/>
      </rPr>
      <t>(in units)</t>
    </r>
  </si>
  <si>
    <r>
      <t>TE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%</t>
    </r>
  </si>
  <si>
    <r>
      <t xml:space="preserve">Handout: Monthly Review </t>
    </r>
    <r>
      <rPr>
        <vertAlign val="superscript"/>
        <sz val="11"/>
        <color theme="1"/>
        <rFont val="Calibri"/>
        <family val="2"/>
        <scheme val="minor"/>
      </rPr>
      <t>905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</si>
</sst>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9900"/>
      <name val="Arial Rounded MT Bold"/>
      <family val="2"/>
    </font>
    <font>
      <b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2" fontId="0" fillId="0" borderId="2" xfId="0" applyNumberFormat="1" applyBorder="1"/>
    <xf numFmtId="2" fontId="0" fillId="0" borderId="8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64" fontId="0" fillId="0" borderId="3" xfId="0" applyNumberFormat="1" applyBorder="1"/>
    <xf numFmtId="2" fontId="0" fillId="0" borderId="9" xfId="0" applyNumberFormat="1" applyBorder="1"/>
    <xf numFmtId="0" fontId="1" fillId="0" borderId="8" xfId="0" applyFont="1" applyBorder="1" applyAlignment="1">
      <alignment horizontal="center" wrapText="1"/>
    </xf>
    <xf numFmtId="2" fontId="0" fillId="0" borderId="3" xfId="0" applyNumberFormat="1" applyBorder="1"/>
    <xf numFmtId="164" fontId="0" fillId="0" borderId="9" xfId="0" applyNumberFormat="1" applyBorder="1"/>
    <xf numFmtId="2" fontId="0" fillId="0" borderId="0" xfId="0" applyNumberFormat="1" applyBorder="1"/>
    <xf numFmtId="0" fontId="2" fillId="0" borderId="0" xfId="0" applyFont="1"/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zoomScaleNormal="100" workbookViewId="0">
      <selection activeCell="Q7" sqref="Q7"/>
    </sheetView>
  </sheetViews>
  <sheetFormatPr defaultRowHeight="15" x14ac:dyDescent="0.25"/>
  <cols>
    <col min="1" max="1" width="11.7109375" customWidth="1"/>
    <col min="2" max="2" width="10.140625" customWidth="1"/>
    <col min="3" max="3" width="8.28515625" customWidth="1"/>
    <col min="4" max="4" width="8.85546875" customWidth="1"/>
    <col min="5" max="5" width="6.28515625" customWidth="1"/>
    <col min="6" max="6" width="5.42578125" customWidth="1"/>
    <col min="7" max="7" width="8.85546875" customWidth="1"/>
    <col min="8" max="8" width="8" customWidth="1"/>
    <col min="9" max="9" width="8.5703125" customWidth="1"/>
    <col min="10" max="12" width="6.42578125" customWidth="1"/>
  </cols>
  <sheetData>
    <row r="1" spans="1:21" ht="17.25" x14ac:dyDescent="0.25">
      <c r="A1" t="s">
        <v>30</v>
      </c>
    </row>
    <row r="2" spans="1:21" ht="37.5" customHeight="1" x14ac:dyDescent="0.3">
      <c r="F2" s="27" t="s">
        <v>27</v>
      </c>
    </row>
    <row r="3" spans="1:21" ht="47.25" thickBot="1" x14ac:dyDescent="0.4">
      <c r="A3" s="2" t="s">
        <v>0</v>
      </c>
      <c r="B3" s="17" t="s">
        <v>1</v>
      </c>
      <c r="C3" s="23" t="s">
        <v>2</v>
      </c>
      <c r="D3" s="19" t="s">
        <v>18</v>
      </c>
      <c r="E3" s="19" t="s">
        <v>3</v>
      </c>
      <c r="F3" s="19" t="s">
        <v>4</v>
      </c>
      <c r="G3" s="18" t="s">
        <v>5</v>
      </c>
      <c r="H3" s="18" t="s">
        <v>17</v>
      </c>
      <c r="I3" s="18" t="s">
        <v>28</v>
      </c>
      <c r="J3" s="19" t="s">
        <v>29</v>
      </c>
      <c r="K3" s="18" t="s">
        <v>23</v>
      </c>
      <c r="L3" s="20" t="s">
        <v>24</v>
      </c>
    </row>
    <row r="4" spans="1:21" ht="30" x14ac:dyDescent="0.25">
      <c r="A4" s="1" t="s">
        <v>16</v>
      </c>
      <c r="B4" s="3" t="s">
        <v>6</v>
      </c>
      <c r="C4" s="12" t="s">
        <v>25</v>
      </c>
      <c r="D4" s="4" t="s">
        <v>19</v>
      </c>
      <c r="E4" s="5">
        <v>27.8</v>
      </c>
      <c r="F4" s="5">
        <v>1.3</v>
      </c>
      <c r="G4" s="5">
        <v>27.6</v>
      </c>
      <c r="H4" s="5">
        <f t="shared" ref="H4:H23" si="0">ABS(G4-E4)+ 1.65*F4</f>
        <v>2.3449999999999993</v>
      </c>
      <c r="I4" s="5">
        <f>J4*G4/100</f>
        <v>7.2588000000000008</v>
      </c>
      <c r="J4" s="5">
        <v>26.3</v>
      </c>
      <c r="K4" s="5">
        <f t="shared" ref="K4:K23" si="1">(I4-ABS(E4-G4))/F4-1.65</f>
        <v>3.779846153846155</v>
      </c>
      <c r="L4" s="6">
        <v>3.9</v>
      </c>
    </row>
    <row r="5" spans="1:21" ht="30" customHeight="1" thickBot="1" x14ac:dyDescent="0.3">
      <c r="B5" s="7"/>
      <c r="C5" s="8" t="s">
        <v>26</v>
      </c>
      <c r="D5" s="8" t="s">
        <v>19</v>
      </c>
      <c r="E5" s="9">
        <v>200</v>
      </c>
      <c r="F5" s="9">
        <v>9.8000000000000007</v>
      </c>
      <c r="G5" s="9">
        <v>198</v>
      </c>
      <c r="H5" s="9">
        <f t="shared" si="0"/>
        <v>18.170000000000002</v>
      </c>
      <c r="I5" s="9">
        <f t="shared" ref="I5:I23" si="2">J5*G5/100</f>
        <v>52.074000000000005</v>
      </c>
      <c r="J5" s="9">
        <v>26.3</v>
      </c>
      <c r="K5" s="9">
        <f t="shared" si="1"/>
        <v>3.4595918367346941</v>
      </c>
      <c r="L5" s="10">
        <v>3.5</v>
      </c>
    </row>
    <row r="6" spans="1:21" ht="30" customHeight="1" x14ac:dyDescent="0.25">
      <c r="A6" s="1" t="s">
        <v>16</v>
      </c>
      <c r="B6" s="11" t="s">
        <v>7</v>
      </c>
      <c r="C6" s="12" t="s">
        <v>25</v>
      </c>
      <c r="D6" s="12" t="s">
        <v>19</v>
      </c>
      <c r="E6" s="13">
        <v>48</v>
      </c>
      <c r="F6" s="13">
        <v>1.1000000000000001</v>
      </c>
      <c r="G6" s="13">
        <v>47</v>
      </c>
      <c r="H6" s="13">
        <f t="shared" si="0"/>
        <v>2.8149999999999999</v>
      </c>
      <c r="I6" s="13">
        <f t="shared" si="2"/>
        <v>7.1440000000000001</v>
      </c>
      <c r="J6" s="13">
        <v>15.2</v>
      </c>
      <c r="K6" s="13">
        <f t="shared" si="1"/>
        <v>3.9354545454545451</v>
      </c>
      <c r="L6" s="21">
        <v>4</v>
      </c>
    </row>
    <row r="7" spans="1:21" ht="30" customHeight="1" thickBot="1" x14ac:dyDescent="0.3">
      <c r="B7" s="7"/>
      <c r="C7" s="8" t="s">
        <v>26</v>
      </c>
      <c r="D7" s="8" t="s">
        <v>19</v>
      </c>
      <c r="E7" s="9">
        <v>274</v>
      </c>
      <c r="F7" s="9">
        <v>7</v>
      </c>
      <c r="G7" s="9">
        <v>271</v>
      </c>
      <c r="H7" s="9">
        <f t="shared" si="0"/>
        <v>14.549999999999999</v>
      </c>
      <c r="I7" s="9">
        <f t="shared" si="2"/>
        <v>41.192</v>
      </c>
      <c r="J7" s="9">
        <v>15.2</v>
      </c>
      <c r="K7" s="9">
        <f t="shared" si="1"/>
        <v>3.8060000000000005</v>
      </c>
      <c r="L7" s="10">
        <v>4</v>
      </c>
    </row>
    <row r="8" spans="1:21" ht="30" customHeight="1" x14ac:dyDescent="0.25">
      <c r="A8" s="1" t="s">
        <v>16</v>
      </c>
      <c r="B8" s="11" t="s">
        <v>8</v>
      </c>
      <c r="C8" s="12" t="s">
        <v>25</v>
      </c>
      <c r="D8" s="12" t="s">
        <v>20</v>
      </c>
      <c r="E8" s="13">
        <v>10.4</v>
      </c>
      <c r="F8" s="13">
        <v>0.6</v>
      </c>
      <c r="G8" s="13">
        <v>10.5</v>
      </c>
      <c r="H8" s="13">
        <f t="shared" si="0"/>
        <v>1.0899999999999994</v>
      </c>
      <c r="I8" s="13">
        <f t="shared" si="2"/>
        <v>3.2655000000000003</v>
      </c>
      <c r="J8" s="13">
        <v>31.1</v>
      </c>
      <c r="K8" s="13">
        <f t="shared" si="1"/>
        <v>3.6258333333333348</v>
      </c>
      <c r="L8" s="21">
        <v>3.6</v>
      </c>
    </row>
    <row r="9" spans="1:21" ht="30" customHeight="1" thickBot="1" x14ac:dyDescent="0.3">
      <c r="B9" s="7"/>
      <c r="C9" s="8" t="s">
        <v>26</v>
      </c>
      <c r="D9" s="8" t="s">
        <v>20</v>
      </c>
      <c r="E9" s="9">
        <v>130</v>
      </c>
      <c r="F9" s="9">
        <v>4.8</v>
      </c>
      <c r="G9" s="9">
        <v>126</v>
      </c>
      <c r="H9" s="9">
        <f t="shared" si="0"/>
        <v>11.919999999999998</v>
      </c>
      <c r="I9" s="9">
        <f t="shared" si="2"/>
        <v>39.186000000000007</v>
      </c>
      <c r="J9" s="9">
        <v>31.1</v>
      </c>
      <c r="K9" s="9">
        <f t="shared" si="1"/>
        <v>5.6804166666666678</v>
      </c>
      <c r="L9" s="25">
        <v>5.8</v>
      </c>
    </row>
    <row r="10" spans="1:21" ht="30" customHeight="1" x14ac:dyDescent="0.25">
      <c r="A10" s="1" t="s">
        <v>16</v>
      </c>
      <c r="B10" s="11" t="s">
        <v>9</v>
      </c>
      <c r="C10" s="12" t="s">
        <v>25</v>
      </c>
      <c r="D10" s="12" t="s">
        <v>21</v>
      </c>
      <c r="E10" s="15">
        <v>1.43</v>
      </c>
      <c r="F10" s="15">
        <v>0.01</v>
      </c>
      <c r="G10" s="15">
        <v>1.4</v>
      </c>
      <c r="H10" s="15">
        <f t="shared" si="0"/>
        <v>4.6500000000000027E-2</v>
      </c>
      <c r="I10" s="15">
        <f t="shared" si="2"/>
        <v>5.04E-2</v>
      </c>
      <c r="J10" s="15">
        <v>3.6</v>
      </c>
      <c r="K10" s="15">
        <f t="shared" si="1"/>
        <v>0.38999999999999746</v>
      </c>
      <c r="L10" s="24">
        <v>1.4</v>
      </c>
    </row>
    <row r="11" spans="1:21" ht="30" customHeight="1" thickBot="1" x14ac:dyDescent="0.3">
      <c r="B11" s="7"/>
      <c r="C11" s="8" t="s">
        <v>26</v>
      </c>
      <c r="D11" s="8" t="s">
        <v>21</v>
      </c>
      <c r="E11" s="16">
        <v>3.21</v>
      </c>
      <c r="F11" s="16">
        <v>0.04</v>
      </c>
      <c r="G11" s="16">
        <v>3.19</v>
      </c>
      <c r="H11" s="16">
        <f t="shared" si="0"/>
        <v>8.6000000000000021E-2</v>
      </c>
      <c r="I11" s="16">
        <f t="shared" si="2"/>
        <v>0.11484</v>
      </c>
      <c r="J11" s="16">
        <v>3.6</v>
      </c>
      <c r="K11" s="16">
        <f t="shared" si="1"/>
        <v>0.72099999999999964</v>
      </c>
      <c r="L11" s="22">
        <v>2.2000000000000002</v>
      </c>
    </row>
    <row r="12" spans="1:21" ht="30" customHeight="1" x14ac:dyDescent="0.25">
      <c r="A12" s="1" t="s">
        <v>16</v>
      </c>
      <c r="B12" s="11" t="s">
        <v>10</v>
      </c>
      <c r="C12" s="12" t="s">
        <v>25</v>
      </c>
      <c r="D12" s="12" t="s">
        <v>19</v>
      </c>
      <c r="E12" s="13">
        <v>800</v>
      </c>
      <c r="F12" s="13">
        <v>5</v>
      </c>
      <c r="G12" s="13">
        <v>81</v>
      </c>
      <c r="H12" s="13">
        <f t="shared" si="0"/>
        <v>727.25</v>
      </c>
      <c r="I12" s="13">
        <f t="shared" si="2"/>
        <v>24.543000000000003</v>
      </c>
      <c r="J12" s="13">
        <v>30.3</v>
      </c>
      <c r="K12" s="13">
        <f t="shared" si="1"/>
        <v>-140.54140000000001</v>
      </c>
      <c r="L12" s="14">
        <v>3.1</v>
      </c>
    </row>
    <row r="13" spans="1:21" ht="30" customHeight="1" thickBot="1" x14ac:dyDescent="0.3">
      <c r="B13" s="7"/>
      <c r="C13" s="8" t="s">
        <v>26</v>
      </c>
      <c r="D13" s="8" t="s">
        <v>19</v>
      </c>
      <c r="E13" s="9">
        <v>635</v>
      </c>
      <c r="F13" s="9">
        <v>25</v>
      </c>
      <c r="G13" s="9">
        <v>638</v>
      </c>
      <c r="H13" s="9">
        <f t="shared" si="0"/>
        <v>44.25</v>
      </c>
      <c r="I13" s="9">
        <f t="shared" si="2"/>
        <v>193.31400000000002</v>
      </c>
      <c r="J13" s="9">
        <v>30.3</v>
      </c>
      <c r="K13" s="9">
        <f t="shared" si="1"/>
        <v>5.9625600000000016</v>
      </c>
      <c r="L13" s="25">
        <v>6</v>
      </c>
    </row>
    <row r="14" spans="1:21" ht="30" customHeight="1" x14ac:dyDescent="0.25">
      <c r="A14" s="1" t="s">
        <v>16</v>
      </c>
      <c r="B14" s="11" t="s">
        <v>11</v>
      </c>
      <c r="C14" s="12" t="s">
        <v>25</v>
      </c>
      <c r="D14" s="12" t="s">
        <v>20</v>
      </c>
      <c r="E14" s="13">
        <v>44.4</v>
      </c>
      <c r="F14" s="13">
        <v>0.7</v>
      </c>
      <c r="G14" s="13">
        <v>44.5</v>
      </c>
      <c r="H14" s="13">
        <f t="shared" si="0"/>
        <v>1.2550000000000012</v>
      </c>
      <c r="I14" s="13">
        <f t="shared" si="2"/>
        <v>3.9605000000000001</v>
      </c>
      <c r="J14" s="13">
        <v>8.9</v>
      </c>
      <c r="K14" s="13">
        <f t="shared" si="1"/>
        <v>3.8649999999999989</v>
      </c>
      <c r="L14" s="21">
        <v>3.9</v>
      </c>
    </row>
    <row r="15" spans="1:21" ht="30" customHeight="1" thickBot="1" x14ac:dyDescent="0.3">
      <c r="B15" s="7"/>
      <c r="C15" s="8" t="s">
        <v>26</v>
      </c>
      <c r="D15" s="8" t="s">
        <v>20</v>
      </c>
      <c r="E15" s="9">
        <v>565</v>
      </c>
      <c r="F15" s="9">
        <v>8</v>
      </c>
      <c r="G15" s="9">
        <v>559</v>
      </c>
      <c r="H15" s="9">
        <f t="shared" si="0"/>
        <v>19.2</v>
      </c>
      <c r="I15" s="9">
        <f t="shared" si="2"/>
        <v>49.751000000000005</v>
      </c>
      <c r="J15" s="9">
        <v>8.9</v>
      </c>
      <c r="K15" s="9">
        <f t="shared" si="1"/>
        <v>3.8188750000000007</v>
      </c>
      <c r="L15" s="25">
        <v>3.9</v>
      </c>
    </row>
    <row r="16" spans="1:21" ht="30" customHeight="1" x14ac:dyDescent="0.25">
      <c r="A16" s="1" t="s">
        <v>16</v>
      </c>
      <c r="B16" s="11" t="s">
        <v>12</v>
      </c>
      <c r="C16" s="12" t="s">
        <v>25</v>
      </c>
      <c r="D16" s="12" t="s">
        <v>21</v>
      </c>
      <c r="E16" s="15">
        <v>3.44</v>
      </c>
      <c r="F16" s="15">
        <v>0.06</v>
      </c>
      <c r="G16" s="15">
        <v>3.39</v>
      </c>
      <c r="H16" s="15">
        <f t="shared" si="0"/>
        <v>0.1489999999999998</v>
      </c>
      <c r="I16" s="15">
        <f t="shared" si="2"/>
        <v>0.23391000000000001</v>
      </c>
      <c r="J16" s="15">
        <v>6.9</v>
      </c>
      <c r="K16" s="15">
        <f t="shared" si="1"/>
        <v>1.41516666666667</v>
      </c>
      <c r="L16" s="24">
        <v>1.23</v>
      </c>
      <c r="N16" s="26"/>
      <c r="O16" s="26"/>
      <c r="P16" s="26"/>
      <c r="Q16" s="26"/>
      <c r="R16" s="26"/>
      <c r="S16" s="26"/>
      <c r="T16" s="26"/>
      <c r="U16" s="26"/>
    </row>
    <row r="17" spans="1:21" ht="30" customHeight="1" thickBot="1" x14ac:dyDescent="0.3">
      <c r="B17" s="7"/>
      <c r="C17" s="8" t="s">
        <v>26</v>
      </c>
      <c r="D17" s="8" t="s">
        <v>21</v>
      </c>
      <c r="E17" s="16">
        <v>20.39</v>
      </c>
      <c r="F17" s="16">
        <v>0.39</v>
      </c>
      <c r="G17" s="16">
        <v>20.2</v>
      </c>
      <c r="H17" s="16">
        <f t="shared" si="0"/>
        <v>0.83350000000000124</v>
      </c>
      <c r="I17" s="16">
        <f t="shared" si="2"/>
        <v>1.3937999999999999</v>
      </c>
      <c r="J17" s="16">
        <v>6.9</v>
      </c>
      <c r="K17" s="16">
        <f t="shared" si="1"/>
        <v>1.436666666666663</v>
      </c>
      <c r="L17" s="22">
        <v>1.33</v>
      </c>
      <c r="N17" s="26"/>
      <c r="O17" s="26"/>
      <c r="P17" s="26"/>
      <c r="Q17" s="26"/>
      <c r="R17" s="26"/>
      <c r="S17" s="26"/>
      <c r="T17" s="26"/>
      <c r="U17" s="26"/>
    </row>
    <row r="18" spans="1:21" ht="30" customHeight="1" x14ac:dyDescent="0.25">
      <c r="A18" s="1" t="s">
        <v>16</v>
      </c>
      <c r="B18" s="11" t="s">
        <v>15</v>
      </c>
      <c r="C18" s="12" t="s">
        <v>25</v>
      </c>
      <c r="D18" s="12" t="s">
        <v>21</v>
      </c>
      <c r="E18" s="15">
        <v>2.6</v>
      </c>
      <c r="F18" s="15">
        <v>0.1</v>
      </c>
      <c r="G18" s="15">
        <v>2.59</v>
      </c>
      <c r="H18" s="15">
        <f t="shared" si="0"/>
        <v>0.17500000000000024</v>
      </c>
      <c r="I18" s="15">
        <f t="shared" si="2"/>
        <v>0.22532999999999997</v>
      </c>
      <c r="J18" s="15">
        <v>8.6999999999999993</v>
      </c>
      <c r="K18" s="15">
        <f t="shared" si="1"/>
        <v>0.50329999999999719</v>
      </c>
      <c r="L18" s="24">
        <v>1.042</v>
      </c>
    </row>
    <row r="19" spans="1:21" ht="30" customHeight="1" thickBot="1" x14ac:dyDescent="0.3">
      <c r="B19" s="7"/>
      <c r="C19" s="8" t="s">
        <v>26</v>
      </c>
      <c r="D19" s="8" t="s">
        <v>21</v>
      </c>
      <c r="E19" s="16">
        <v>7.5</v>
      </c>
      <c r="F19" s="16">
        <v>0.31</v>
      </c>
      <c r="G19" s="16">
        <v>7.6</v>
      </c>
      <c r="H19" s="16">
        <f t="shared" si="0"/>
        <v>0.6114999999999996</v>
      </c>
      <c r="I19" s="16">
        <f t="shared" si="2"/>
        <v>0.6611999999999999</v>
      </c>
      <c r="J19" s="16">
        <v>8.6999999999999993</v>
      </c>
      <c r="K19" s="16">
        <f t="shared" si="1"/>
        <v>0.16032258064516225</v>
      </c>
      <c r="L19" s="22">
        <v>1.04</v>
      </c>
    </row>
    <row r="20" spans="1:21" ht="30" customHeight="1" x14ac:dyDescent="0.25">
      <c r="A20" s="1" t="s">
        <v>16</v>
      </c>
      <c r="B20" s="11" t="s">
        <v>13</v>
      </c>
      <c r="C20" s="12" t="s">
        <v>25</v>
      </c>
      <c r="D20" s="12" t="s">
        <v>21</v>
      </c>
      <c r="E20" s="13">
        <v>116</v>
      </c>
      <c r="F20" s="13">
        <v>0.5</v>
      </c>
      <c r="G20" s="13">
        <v>116</v>
      </c>
      <c r="H20" s="13">
        <f t="shared" si="0"/>
        <v>0.82499999999999996</v>
      </c>
      <c r="I20" s="13">
        <f t="shared" si="2"/>
        <v>1.508</v>
      </c>
      <c r="J20" s="13">
        <v>1.3</v>
      </c>
      <c r="K20" s="13">
        <v>1.37</v>
      </c>
      <c r="L20" s="21">
        <v>2.4</v>
      </c>
    </row>
    <row r="21" spans="1:21" ht="30" customHeight="1" thickBot="1" x14ac:dyDescent="0.3">
      <c r="B21" s="7"/>
      <c r="C21" s="8" t="s">
        <v>26</v>
      </c>
      <c r="D21" s="8" t="s">
        <v>21</v>
      </c>
      <c r="E21" s="9">
        <v>157</v>
      </c>
      <c r="F21" s="9">
        <v>0.8</v>
      </c>
      <c r="G21" s="9">
        <v>157</v>
      </c>
      <c r="H21" s="9">
        <f t="shared" si="0"/>
        <v>1.32</v>
      </c>
      <c r="I21" s="9">
        <f t="shared" si="2"/>
        <v>2.0409999999999999</v>
      </c>
      <c r="J21" s="9">
        <v>1.3</v>
      </c>
      <c r="K21" s="9">
        <f t="shared" si="1"/>
        <v>0.90124999999999966</v>
      </c>
      <c r="L21" s="10">
        <v>1.8</v>
      </c>
    </row>
    <row r="22" spans="1:21" ht="30" customHeight="1" x14ac:dyDescent="0.25">
      <c r="A22" s="1" t="s">
        <v>16</v>
      </c>
      <c r="B22" s="11" t="s">
        <v>14</v>
      </c>
      <c r="C22" s="12" t="s">
        <v>25</v>
      </c>
      <c r="D22" s="12" t="s">
        <v>22</v>
      </c>
      <c r="E22" s="13">
        <v>42</v>
      </c>
      <c r="F22" s="13">
        <v>0.2</v>
      </c>
      <c r="G22" s="13">
        <v>41.6</v>
      </c>
      <c r="H22" s="13">
        <f t="shared" si="0"/>
        <v>0.72999999999999865</v>
      </c>
      <c r="I22" s="13">
        <f t="shared" si="2"/>
        <v>1.4143999999999999</v>
      </c>
      <c r="J22" s="13">
        <v>3.4</v>
      </c>
      <c r="K22" s="13">
        <f t="shared" si="1"/>
        <v>3.4220000000000064</v>
      </c>
      <c r="L22" s="14">
        <v>3.6</v>
      </c>
    </row>
    <row r="23" spans="1:21" ht="30" customHeight="1" thickBot="1" x14ac:dyDescent="0.3">
      <c r="B23" s="7"/>
      <c r="C23" s="8" t="s">
        <v>26</v>
      </c>
      <c r="D23" s="8" t="s">
        <v>22</v>
      </c>
      <c r="E23" s="9">
        <v>71.8</v>
      </c>
      <c r="F23" s="9">
        <v>0.5</v>
      </c>
      <c r="G23" s="9">
        <v>71.8</v>
      </c>
      <c r="H23" s="9">
        <f t="shared" si="0"/>
        <v>0.82499999999999996</v>
      </c>
      <c r="I23" s="9">
        <f t="shared" si="2"/>
        <v>2.4411999999999998</v>
      </c>
      <c r="J23" s="9">
        <v>3.4</v>
      </c>
      <c r="K23" s="9">
        <f t="shared" si="1"/>
        <v>3.2323999999999997</v>
      </c>
      <c r="L23" s="25">
        <v>3.3</v>
      </c>
    </row>
    <row r="27" spans="1:21" x14ac:dyDescent="0.25">
      <c r="L27" s="28"/>
    </row>
  </sheetData>
  <pageMargins left="0.2" right="0.2" top="0.5" bottom="0.25" header="0.05" footer="0.05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 Murphy</cp:lastModifiedBy>
  <cp:lastPrinted>2017-01-02T19:42:46Z</cp:lastPrinted>
  <dcterms:created xsi:type="dcterms:W3CDTF">2012-11-29T11:23:00Z</dcterms:created>
  <dcterms:modified xsi:type="dcterms:W3CDTF">2017-01-02T19:43:03Z</dcterms:modified>
</cp:coreProperties>
</file>